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80" yWindow="780" windowWidth="14880" windowHeight="8760"/>
  </bookViews>
  <sheets>
    <sheet name="Budget" sheetId="2" r:id="rId1"/>
  </sheets>
  <calcPr calcId="145621"/>
</workbook>
</file>

<file path=xl/calcChain.xml><?xml version="1.0" encoding="utf-8"?>
<calcChain xmlns="http://schemas.openxmlformats.org/spreadsheetml/2006/main">
  <c r="O27" i="2" l="1"/>
  <c r="O16" i="2"/>
  <c r="M16" i="2"/>
  <c r="K16" i="2"/>
  <c r="O127" i="2"/>
  <c r="O124" i="2"/>
  <c r="O97" i="2" l="1"/>
  <c r="O73" i="2" l="1"/>
  <c r="M73" i="2"/>
  <c r="K73" i="2"/>
  <c r="O155" i="2"/>
  <c r="O24" i="2" s="1"/>
  <c r="M155" i="2"/>
  <c r="M24" i="2" s="1"/>
  <c r="K155" i="2"/>
  <c r="O141" i="2"/>
  <c r="M141" i="2"/>
  <c r="K141" i="2"/>
  <c r="O140" i="2"/>
  <c r="O139" i="2"/>
  <c r="A133" i="2"/>
  <c r="A132" i="2"/>
  <c r="A131" i="2"/>
  <c r="M124" i="2"/>
  <c r="K124" i="2"/>
  <c r="O109" i="2"/>
  <c r="M109" i="2"/>
  <c r="K109" i="2"/>
  <c r="O108" i="2"/>
  <c r="O107" i="2"/>
  <c r="A103" i="2"/>
  <c r="A102" i="2"/>
  <c r="A101" i="2"/>
  <c r="M97" i="2"/>
  <c r="K97" i="2"/>
  <c r="O82" i="2"/>
  <c r="M82" i="2"/>
  <c r="K82" i="2"/>
  <c r="O65" i="2"/>
  <c r="M65" i="2"/>
  <c r="K65" i="2"/>
  <c r="O58" i="2"/>
  <c r="M58" i="2"/>
  <c r="K58" i="2"/>
  <c r="O57" i="2"/>
  <c r="O56" i="2"/>
  <c r="A52" i="2"/>
  <c r="A51" i="2"/>
  <c r="A50" i="2"/>
  <c r="M31" i="2"/>
  <c r="K24" i="2"/>
  <c r="M22" i="2"/>
  <c r="K22" i="2"/>
  <c r="O19" i="2" l="1"/>
  <c r="O29" i="2" s="1"/>
  <c r="K127" i="2"/>
  <c r="K19" i="2" s="1"/>
  <c r="K27" i="2" s="1"/>
  <c r="K29" i="2" s="1"/>
  <c r="K33" i="2" s="1"/>
  <c r="M127" i="2"/>
  <c r="M19" i="2" s="1"/>
  <c r="M27" i="2" s="1"/>
  <c r="M29" i="2" s="1"/>
  <c r="O31" i="2" l="1"/>
  <c r="O33" i="2" s="1"/>
  <c r="M33" i="2"/>
</calcChain>
</file>

<file path=xl/sharedStrings.xml><?xml version="1.0" encoding="utf-8"?>
<sst xmlns="http://schemas.openxmlformats.org/spreadsheetml/2006/main" count="171" uniqueCount="104">
  <si>
    <t>NORTH CAROLINA TOBACCO FOUNDATION, INC.</t>
  </si>
  <si>
    <t>Request for Support</t>
  </si>
  <si>
    <t>2015-16 Fiscal Year</t>
  </si>
  <si>
    <t>Latest</t>
  </si>
  <si>
    <t>Approved</t>
  </si>
  <si>
    <t>Estimate</t>
  </si>
  <si>
    <t>Requested</t>
  </si>
  <si>
    <t>Budget</t>
  </si>
  <si>
    <t>GENERAL FUND</t>
  </si>
  <si>
    <t>2014-15</t>
  </si>
  <si>
    <t>2015-16</t>
  </si>
  <si>
    <t>Income</t>
  </si>
  <si>
    <t>Contributions</t>
  </si>
  <si>
    <t>$</t>
  </si>
  <si>
    <t xml:space="preserve">Endowment Assessment </t>
  </si>
  <si>
    <t>Interest &amp; Dividends</t>
  </si>
  <si>
    <t xml:space="preserve">    Total Income</t>
  </si>
  <si>
    <t>Expenditures</t>
  </si>
  <si>
    <t>Program Support</t>
  </si>
  <si>
    <t>*$</t>
  </si>
  <si>
    <t>(Attachment A)</t>
  </si>
  <si>
    <t>Endowment Fee Transferred to University Advancement</t>
  </si>
  <si>
    <t>Foundation Administration and Development Support</t>
  </si>
  <si>
    <t>(Attachment B)</t>
  </si>
  <si>
    <t xml:space="preserve">    Total Expenditures               </t>
  </si>
  <si>
    <t xml:space="preserve">Income Less Expenditures </t>
  </si>
  <si>
    <t>Beginning General Fund Balance per June 2014 audit</t>
  </si>
  <si>
    <t>Ending General Fund Balance</t>
  </si>
  <si>
    <t>SUBMITTED BY:</t>
  </si>
  <si>
    <t>Chancellor W. Randolph Woodson</t>
  </si>
  <si>
    <t>Dean Richard H. Linton</t>
  </si>
  <si>
    <t xml:space="preserve">NOTE:  The level of expenditures from restricted funds (excluding endowment income funds) does not require approval by the Board of </t>
  </si>
  <si>
    <t xml:space="preserve">Directors. Restricted fund expenditures are controlled by the individual(s) responsible for the fund based on its purpose as specified by the </t>
  </si>
  <si>
    <t>donor.  Expenditures from endowment income funds are based on the Spending Policy approved by the Board of Directors.</t>
  </si>
  <si>
    <t>This budget is to be used as a guide. Funds approved can be used as needed at the discretion of the Dean.</t>
  </si>
  <si>
    <t>* Includes approved carryover request from FY2010-11, FY 2011-2012, &amp; FY 2012-2013</t>
  </si>
  <si>
    <t>ATTACHMENT A</t>
  </si>
  <si>
    <t>Page 1 of 2</t>
  </si>
  <si>
    <t>Administration</t>
  </si>
  <si>
    <t xml:space="preserve">   Continuing Tuition Pool     11-00</t>
  </si>
  <si>
    <t xml:space="preserve">   Continuing Tuition Pool     12-00</t>
  </si>
  <si>
    <t xml:space="preserve">   Continuing Tuition Pool     14-00</t>
  </si>
  <si>
    <t xml:space="preserve">       New Tuition 15-00</t>
  </si>
  <si>
    <t>Total</t>
  </si>
  <si>
    <t>Ag &amp; Resource Economics</t>
  </si>
  <si>
    <t xml:space="preserve">    Areas of Work:</t>
  </si>
  <si>
    <t xml:space="preserve">       Market and Production Cost Analyses for Flue        </t>
  </si>
  <si>
    <t xml:space="preserve">             -Cured Tobacco - BROWN</t>
  </si>
  <si>
    <t xml:space="preserve">                         Non-Salary Operating Support     13-05</t>
  </si>
  <si>
    <t>*</t>
  </si>
  <si>
    <t xml:space="preserve">                         Non-Salary Operating Support     14-01</t>
  </si>
  <si>
    <t xml:space="preserve">Total </t>
  </si>
  <si>
    <t xml:space="preserve">Crop Science </t>
  </si>
  <si>
    <t xml:space="preserve">      Support for the NCSU Tobacco Analytical Services </t>
  </si>
  <si>
    <t xml:space="preserve">        Laboratory - LEWIS</t>
  </si>
  <si>
    <t xml:space="preserve">                         Non-Salary Operating Support     14-02</t>
  </si>
  <si>
    <t xml:space="preserve">      Publication of the Flue-cured Production</t>
  </si>
  <si>
    <t xml:space="preserve">         Guide - FISHER </t>
  </si>
  <si>
    <t xml:space="preserve">                         Non-Salary Operating Support   14-05</t>
  </si>
  <si>
    <t xml:space="preserve">                         Non-Salary Operating Support   15-03</t>
  </si>
  <si>
    <t>Page 2 of 2</t>
  </si>
  <si>
    <t>Plant Pathology</t>
  </si>
  <si>
    <t xml:space="preserve">         Use of compounds that inhibit biofilm formation to combat</t>
  </si>
  <si>
    <t xml:space="preserve">          Granville wilt - Mila</t>
  </si>
  <si>
    <t xml:space="preserve">                         Graduate Research Assistant     12-06</t>
  </si>
  <si>
    <t xml:space="preserve">                         Non-Salary Operating Support   12-06</t>
  </si>
  <si>
    <t xml:space="preserve">      Management of Black Shank and Other Root Diseases </t>
  </si>
  <si>
    <t xml:space="preserve">      in Tobacco and Rotation Crops - SHEW - Plant Pathology</t>
  </si>
  <si>
    <t xml:space="preserve">                         Graduate Research Assistant     14-06</t>
  </si>
  <si>
    <t xml:space="preserve">      Characterizing the Black Shank Pathogenin in Current</t>
  </si>
  <si>
    <t xml:space="preserve">                         Non-Salary Operating Support   15-01</t>
  </si>
  <si>
    <t>Total Program Support</t>
  </si>
  <si>
    <t>* Includes approved carryover request from  FY 2011-2012, &amp; FY 2012-2013</t>
  </si>
  <si>
    <t>ATTACHMENT B</t>
  </si>
  <si>
    <t>Page 1of 1</t>
  </si>
  <si>
    <t>Foundation Administration</t>
  </si>
  <si>
    <t>and Development Support</t>
  </si>
  <si>
    <t xml:space="preserve">Office Supplies, Printing, </t>
  </si>
  <si>
    <t>Telephone &amp; Postage</t>
  </si>
  <si>
    <t>Audit &amp; Tax Preparation Expenses</t>
  </si>
  <si>
    <t>Salary Support</t>
  </si>
  <si>
    <t xml:space="preserve">Meeting Expenses </t>
  </si>
  <si>
    <t>Donor Recognition Program</t>
  </si>
  <si>
    <t>Travel Expenses</t>
  </si>
  <si>
    <t>Treasurer's Division Support</t>
  </si>
  <si>
    <t>Auto Replacement</t>
  </si>
  <si>
    <t>Sr. Director of Development</t>
  </si>
  <si>
    <t>US Tobacco Forum</t>
  </si>
  <si>
    <t>2015-16 Tobacco Research Referendum</t>
  </si>
  <si>
    <t>D&amp;O Liability Insurance</t>
  </si>
  <si>
    <t>Total Foundation Administration</t>
  </si>
  <si>
    <t xml:space="preserve">       NC Plant Sciences initiative: A Proposal to Establish NC as         </t>
  </si>
  <si>
    <t xml:space="preserve">         the world leader in plant sciences research and Innovation</t>
  </si>
  <si>
    <t xml:space="preserve">                         Non-Salary Operating Support     15-06</t>
  </si>
  <si>
    <t xml:space="preserve">         - Lommel $30K/year for fiscal years 2015-2019 </t>
  </si>
  <si>
    <t xml:space="preserve">                     Cont.Non-Salary Operating Support   15-05</t>
  </si>
  <si>
    <t xml:space="preserve">        Impact of E-Cigarettes on US Flue-Cured Producers Brown</t>
  </si>
  <si>
    <t>is $30,000 per year for fiscal years 2015-2019 for a total of $150,000</t>
  </si>
  <si>
    <t xml:space="preserve">The Plant Sciences Imitative: A proposal to Establish NC as the world leader in plant sciences research and Innovation </t>
  </si>
  <si>
    <t>Administration - Dean's Office</t>
  </si>
  <si>
    <t xml:space="preserve">        Production Guide - FISHER </t>
  </si>
  <si>
    <t xml:space="preserve">     Epidemics of the Disease - SHEW </t>
  </si>
  <si>
    <t>Committee</t>
  </si>
  <si>
    <t xml:space="preserve">      Publication of the Flue-cured and Burley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</si>
</sst>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10"/>
      <name val="MS Sans Serif"/>
      <family val="2"/>
    </font>
    <font>
      <u/>
      <sz val="11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sz val="9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38" fontId="3" fillId="0" borderId="0" xfId="1" applyNumberFormat="1" applyFont="1" applyFill="1" applyAlignment="1">
      <alignment horizontal="center"/>
    </xf>
    <xf numFmtId="0" fontId="5" fillId="0" borderId="0" xfId="1" applyFont="1" applyFill="1"/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/>
    <xf numFmtId="0" fontId="5" fillId="0" borderId="1" xfId="1" applyFont="1" applyFill="1" applyBorder="1"/>
    <xf numFmtId="38" fontId="3" fillId="0" borderId="1" xfId="1" applyNumberFormat="1" applyFont="1" applyFill="1" applyBorder="1" applyAlignment="1">
      <alignment horizontal="center"/>
    </xf>
    <xf numFmtId="38" fontId="5" fillId="0" borderId="0" xfId="1" applyNumberFormat="1" applyFont="1" applyFill="1" applyAlignment="1">
      <alignment horizontal="center"/>
    </xf>
    <xf numFmtId="38" fontId="3" fillId="0" borderId="0" xfId="1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Border="1"/>
    <xf numFmtId="38" fontId="5" fillId="0" borderId="0" xfId="1" applyNumberFormat="1" applyFont="1" applyFill="1"/>
    <xf numFmtId="0" fontId="5" fillId="0" borderId="0" xfId="1" applyFont="1" applyFill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37" fontId="3" fillId="0" borderId="0" xfId="1" applyNumberFormat="1" applyFont="1" applyFill="1" applyAlignment="1">
      <alignment horizontal="right"/>
    </xf>
    <xf numFmtId="38" fontId="5" fillId="0" borderId="1" xfId="1" applyNumberFormat="1" applyFont="1" applyFill="1" applyBorder="1"/>
    <xf numFmtId="37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/>
    <xf numFmtId="38" fontId="5" fillId="0" borderId="0" xfId="2" applyNumberFormat="1" applyFont="1" applyFill="1"/>
    <xf numFmtId="37" fontId="5" fillId="0" borderId="0" xfId="1" applyNumberFormat="1" applyFont="1" applyFill="1" applyBorder="1"/>
    <xf numFmtId="37" fontId="3" fillId="0" borderId="0" xfId="1" applyNumberFormat="1" applyFont="1" applyFill="1" applyBorder="1" applyAlignment="1">
      <alignment horizontal="right"/>
    </xf>
    <xf numFmtId="38" fontId="5" fillId="0" borderId="2" xfId="1" applyNumberFormat="1" applyFont="1" applyFill="1" applyBorder="1"/>
    <xf numFmtId="38" fontId="5" fillId="0" borderId="3" xfId="1" applyNumberFormat="1" applyFont="1" applyFill="1" applyBorder="1"/>
    <xf numFmtId="38" fontId="6" fillId="0" borderId="0" xfId="0" applyNumberFormat="1" applyFont="1" applyFill="1"/>
    <xf numFmtId="38" fontId="7" fillId="0" borderId="0" xfId="0" applyNumberFormat="1" applyFont="1" applyFill="1"/>
    <xf numFmtId="38" fontId="7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/>
    <xf numFmtId="38" fontId="8" fillId="0" borderId="0" xfId="0" applyNumberFormat="1" applyFont="1" applyFill="1"/>
    <xf numFmtId="38" fontId="8" fillId="0" borderId="1" xfId="0" applyNumberFormat="1" applyFont="1" applyFill="1" applyBorder="1"/>
    <xf numFmtId="38" fontId="7" fillId="0" borderId="1" xfId="0" applyNumberFormat="1" applyFont="1" applyFill="1" applyBorder="1"/>
    <xf numFmtId="38" fontId="7" fillId="0" borderId="1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/>
    <xf numFmtId="38" fontId="7" fillId="0" borderId="0" xfId="0" applyNumberFormat="1" applyFont="1" applyFill="1" applyAlignment="1"/>
    <xf numFmtId="38" fontId="8" fillId="0" borderId="2" xfId="0" applyNumberFormat="1" applyFont="1" applyFill="1" applyBorder="1" applyAlignment="1">
      <alignment horizontal="left"/>
    </xf>
    <xf numFmtId="38" fontId="7" fillId="0" borderId="2" xfId="0" applyNumberFormat="1" applyFont="1" applyFill="1" applyBorder="1" applyAlignment="1">
      <alignment horizontal="center"/>
    </xf>
    <xf numFmtId="38" fontId="7" fillId="0" borderId="2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left"/>
    </xf>
    <xf numFmtId="0" fontId="9" fillId="0" borderId="0" xfId="1" applyFont="1" applyFill="1"/>
    <xf numFmtId="38" fontId="9" fillId="0" borderId="0" xfId="0" applyNumberFormat="1" applyFont="1" applyFill="1"/>
    <xf numFmtId="0" fontId="10" fillId="0" borderId="0" xfId="1" applyFont="1" applyFill="1"/>
    <xf numFmtId="49" fontId="9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38" fontId="8" fillId="0" borderId="0" xfId="1" applyNumberFormat="1" applyFont="1" applyFill="1" applyAlignment="1">
      <alignment horizontal="center"/>
    </xf>
    <xf numFmtId="38" fontId="7" fillId="0" borderId="0" xfId="1" applyNumberFormat="1" applyFont="1" applyFill="1" applyAlignment="1">
      <alignment horizontal="center"/>
    </xf>
    <xf numFmtId="38" fontId="8" fillId="0" borderId="1" xfId="1" applyNumberFormat="1" applyFont="1" applyFill="1" applyBorder="1" applyAlignment="1">
      <alignment horizontal="center"/>
    </xf>
    <xf numFmtId="164" fontId="5" fillId="0" borderId="0" xfId="2" applyNumberFormat="1" applyFont="1" applyFill="1" applyAlignment="1">
      <alignment horizontal="center"/>
    </xf>
    <xf numFmtId="38" fontId="5" fillId="0" borderId="0" xfId="2" applyNumberFormat="1" applyFont="1" applyFill="1" applyBorder="1"/>
    <xf numFmtId="37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37" fontId="5" fillId="0" borderId="1" xfId="1" applyNumberFormat="1" applyFont="1" applyFill="1" applyBorder="1" applyAlignment="1">
      <alignment horizontal="center"/>
    </xf>
    <xf numFmtId="38" fontId="5" fillId="2" borderId="4" xfId="2" applyNumberFormat="1" applyFont="1" applyFill="1" applyBorder="1"/>
    <xf numFmtId="38" fontId="5" fillId="0" borderId="4" xfId="2" applyNumberFormat="1" applyFont="1" applyFill="1" applyBorder="1"/>
    <xf numFmtId="0" fontId="3" fillId="0" borderId="0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0" fillId="0" borderId="0" xfId="0" applyFill="1"/>
    <xf numFmtId="164" fontId="5" fillId="2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38" fontId="5" fillId="0" borderId="0" xfId="1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38" fontId="5" fillId="0" borderId="3" xfId="1" applyNumberFormat="1" applyFont="1" applyFill="1" applyBorder="1" applyAlignment="1">
      <alignment horizontal="right"/>
    </xf>
    <xf numFmtId="37" fontId="5" fillId="0" borderId="0" xfId="1" applyNumberFormat="1" applyFont="1" applyFill="1"/>
    <xf numFmtId="1" fontId="5" fillId="0" borderId="0" xfId="1" applyNumberFormat="1" applyFont="1" applyFill="1" applyBorder="1"/>
    <xf numFmtId="38" fontId="5" fillId="0" borderId="5" xfId="2" applyNumberFormat="1" applyFont="1" applyFill="1" applyBorder="1"/>
    <xf numFmtId="0" fontId="10" fillId="0" borderId="0" xfId="1" applyFont="1" applyFill="1" applyAlignment="1">
      <alignment horizontal="right"/>
    </xf>
    <xf numFmtId="0" fontId="11" fillId="0" borderId="0" xfId="1" applyFont="1" applyFill="1" applyAlignment="1">
      <alignment horizontal="right"/>
    </xf>
    <xf numFmtId="0" fontId="5" fillId="0" borderId="0" xfId="1" applyNumberFormat="1" applyFont="1" applyFill="1"/>
    <xf numFmtId="14" fontId="4" fillId="0" borderId="0" xfId="1" applyNumberFormat="1" applyFont="1" applyFill="1" applyAlignment="1">
      <alignment horizontal="centerContinuous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2.7109375" style="4" customWidth="1"/>
    <col min="2" max="2" width="30.5703125" style="4" customWidth="1"/>
    <col min="3" max="3" width="2.140625" style="4" customWidth="1"/>
    <col min="4" max="4" width="5.7109375" style="4" customWidth="1"/>
    <col min="5" max="5" width="1.85546875" style="4" customWidth="1"/>
    <col min="6" max="6" width="3.42578125" style="4" customWidth="1"/>
    <col min="7" max="8" width="1.85546875" style="4" customWidth="1"/>
    <col min="9" max="9" width="3" style="6" bestFit="1" customWidth="1"/>
    <col min="10" max="10" width="3.140625" style="7" customWidth="1"/>
    <col min="11" max="11" width="11.140625" style="4" customWidth="1"/>
    <col min="12" max="12" width="1.85546875" style="4" customWidth="1"/>
    <col min="13" max="13" width="14.140625" style="4" bestFit="1" customWidth="1"/>
    <col min="14" max="14" width="2.28515625" style="4" customWidth="1"/>
    <col min="15" max="15" width="16" style="4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102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s">
        <v>4</v>
      </c>
    </row>
    <row r="7" spans="1:15" x14ac:dyDescent="0.25">
      <c r="E7" s="5"/>
      <c r="F7" s="8"/>
      <c r="M7" s="5" t="s">
        <v>3</v>
      </c>
      <c r="O7" s="76">
        <v>42073</v>
      </c>
    </row>
    <row r="8" spans="1:15" x14ac:dyDescent="0.25">
      <c r="E8" s="9"/>
      <c r="F8" s="9"/>
      <c r="K8" s="3" t="s">
        <v>4</v>
      </c>
      <c r="L8" s="6"/>
      <c r="M8" s="5" t="s">
        <v>5</v>
      </c>
      <c r="N8" s="5"/>
      <c r="O8" s="3" t="s">
        <v>6</v>
      </c>
    </row>
    <row r="9" spans="1:15" x14ac:dyDescent="0.25">
      <c r="E9" s="8"/>
      <c r="F9" s="9"/>
      <c r="K9" s="3" t="s">
        <v>7</v>
      </c>
      <c r="M9" s="5" t="s">
        <v>7</v>
      </c>
      <c r="N9" s="5"/>
      <c r="O9" s="3" t="s">
        <v>7</v>
      </c>
    </row>
    <row r="10" spans="1:15" x14ac:dyDescent="0.25">
      <c r="A10" s="10" t="s">
        <v>8</v>
      </c>
      <c r="B10" s="11"/>
      <c r="C10" s="8"/>
      <c r="E10" s="8"/>
      <c r="F10" s="9"/>
      <c r="K10" s="12" t="s">
        <v>9</v>
      </c>
      <c r="L10" s="13"/>
      <c r="M10" s="12" t="s">
        <v>9</v>
      </c>
      <c r="N10" s="14"/>
      <c r="O10" s="12" t="s">
        <v>10</v>
      </c>
    </row>
    <row r="11" spans="1:15" x14ac:dyDescent="0.25">
      <c r="A11" s="15" t="s">
        <v>11</v>
      </c>
      <c r="B11" s="16"/>
      <c r="E11" s="8"/>
      <c r="F11" s="8"/>
      <c r="L11" s="6"/>
      <c r="M11" s="17"/>
      <c r="N11" s="17"/>
      <c r="O11" s="17"/>
    </row>
    <row r="12" spans="1:15" x14ac:dyDescent="0.25">
      <c r="A12" s="4" t="s">
        <v>12</v>
      </c>
      <c r="E12" s="18"/>
      <c r="J12" s="19" t="s">
        <v>13</v>
      </c>
      <c r="K12" s="17">
        <v>130000</v>
      </c>
      <c r="L12" s="19" t="s">
        <v>13</v>
      </c>
      <c r="M12" s="17">
        <v>130000</v>
      </c>
      <c r="N12" s="17" t="s">
        <v>13</v>
      </c>
      <c r="O12" s="17">
        <v>110000</v>
      </c>
    </row>
    <row r="13" spans="1:15" x14ac:dyDescent="0.25">
      <c r="A13" s="4" t="s">
        <v>14</v>
      </c>
      <c r="E13" s="8"/>
      <c r="J13" s="20"/>
      <c r="K13" s="17">
        <v>2460</v>
      </c>
      <c r="L13" s="19"/>
      <c r="M13" s="17">
        <v>2460</v>
      </c>
      <c r="N13" s="17"/>
      <c r="O13" s="17">
        <v>2605</v>
      </c>
    </row>
    <row r="14" spans="1:15" x14ac:dyDescent="0.25">
      <c r="A14" s="4" t="s">
        <v>15</v>
      </c>
      <c r="E14" s="8"/>
      <c r="J14" s="20"/>
      <c r="K14" s="21">
        <v>10000</v>
      </c>
      <c r="L14" s="22"/>
      <c r="M14" s="21">
        <v>30000</v>
      </c>
      <c r="N14" s="23"/>
      <c r="O14" s="21">
        <v>29000</v>
      </c>
    </row>
    <row r="15" spans="1:15" x14ac:dyDescent="0.25">
      <c r="E15" s="8"/>
      <c r="J15" s="20"/>
      <c r="K15" s="17"/>
      <c r="L15" s="19"/>
      <c r="M15" s="17"/>
      <c r="N15" s="17"/>
      <c r="O15" s="17"/>
    </row>
    <row r="16" spans="1:15" x14ac:dyDescent="0.25">
      <c r="A16" s="15" t="s">
        <v>16</v>
      </c>
      <c r="E16" s="8"/>
      <c r="J16" s="19" t="s">
        <v>13</v>
      </c>
      <c r="K16" s="21">
        <f>SUM(K12:K15)</f>
        <v>142460</v>
      </c>
      <c r="L16" s="19" t="s">
        <v>13</v>
      </c>
      <c r="M16" s="21">
        <f>SUM(M12:M15)</f>
        <v>162460</v>
      </c>
      <c r="N16" s="23"/>
      <c r="O16" s="21">
        <f>SUM(O12:O15)</f>
        <v>141605</v>
      </c>
    </row>
    <row r="17" spans="1:15" x14ac:dyDescent="0.25">
      <c r="A17" s="15"/>
      <c r="E17" s="8"/>
      <c r="J17" s="20"/>
      <c r="K17" s="23"/>
      <c r="L17" s="19"/>
      <c r="M17" s="23"/>
      <c r="N17" s="23"/>
      <c r="O17" s="23"/>
    </row>
    <row r="18" spans="1:15" x14ac:dyDescent="0.25">
      <c r="A18" s="15" t="s">
        <v>17</v>
      </c>
      <c r="E18" s="8"/>
      <c r="J18" s="20"/>
      <c r="K18" s="17"/>
      <c r="L18" s="19"/>
      <c r="M18" s="17"/>
      <c r="N18" s="17"/>
      <c r="O18" s="17"/>
    </row>
    <row r="19" spans="1:15" x14ac:dyDescent="0.25">
      <c r="A19" s="4" t="s">
        <v>18</v>
      </c>
      <c r="E19" s="8"/>
      <c r="I19" s="17"/>
      <c r="J19" s="19" t="s">
        <v>13</v>
      </c>
      <c r="K19" s="17">
        <f>+K127</f>
        <v>108276</v>
      </c>
      <c r="L19" s="6" t="s">
        <v>13</v>
      </c>
      <c r="M19" s="17">
        <f>+M127</f>
        <v>108276</v>
      </c>
      <c r="N19" s="17" t="s">
        <v>19</v>
      </c>
      <c r="O19" s="17">
        <f>+O127</f>
        <v>136845</v>
      </c>
    </row>
    <row r="20" spans="1:15" x14ac:dyDescent="0.25">
      <c r="B20" s="4" t="s">
        <v>20</v>
      </c>
      <c r="E20" s="8"/>
      <c r="I20" s="7"/>
      <c r="K20" s="24"/>
      <c r="L20" s="6"/>
      <c r="M20" s="24"/>
      <c r="N20" s="24"/>
      <c r="O20" s="24"/>
    </row>
    <row r="21" spans="1:15" x14ac:dyDescent="0.25">
      <c r="E21" s="8"/>
      <c r="K21" s="24"/>
      <c r="L21" s="6"/>
      <c r="M21" s="24"/>
      <c r="N21" s="24"/>
      <c r="O21" s="24"/>
    </row>
    <row r="22" spans="1:15" x14ac:dyDescent="0.25">
      <c r="A22" s="4" t="s">
        <v>21</v>
      </c>
      <c r="E22" s="8"/>
      <c r="K22" s="24">
        <f>K13</f>
        <v>2460</v>
      </c>
      <c r="L22" s="6"/>
      <c r="M22" s="24">
        <f>M13</f>
        <v>2460</v>
      </c>
      <c r="N22" s="24"/>
      <c r="O22" s="24">
        <v>2605</v>
      </c>
    </row>
    <row r="23" spans="1:15" x14ac:dyDescent="0.25">
      <c r="E23" s="8"/>
      <c r="F23" s="25"/>
      <c r="J23" s="20"/>
      <c r="K23" s="17"/>
      <c r="L23" s="19"/>
      <c r="M23" s="17"/>
      <c r="N23" s="17"/>
      <c r="O23" s="17"/>
    </row>
    <row r="24" spans="1:15" x14ac:dyDescent="0.25">
      <c r="A24" s="4" t="s">
        <v>22</v>
      </c>
      <c r="E24" s="8"/>
      <c r="F24" s="25"/>
      <c r="I24" s="7"/>
      <c r="J24" s="26"/>
      <c r="K24" s="23">
        <f>+K155</f>
        <v>39164</v>
      </c>
      <c r="L24" s="22"/>
      <c r="M24" s="23">
        <f>+M155</f>
        <v>39164</v>
      </c>
      <c r="N24" s="23"/>
      <c r="O24" s="23">
        <f>+O155</f>
        <v>43250</v>
      </c>
    </row>
    <row r="25" spans="1:15" x14ac:dyDescent="0.25">
      <c r="B25" s="4" t="s">
        <v>23</v>
      </c>
      <c r="E25" s="8"/>
      <c r="F25" s="25"/>
      <c r="J25" s="20"/>
      <c r="K25" s="21"/>
      <c r="L25" s="19"/>
      <c r="M25" s="21"/>
      <c r="N25" s="23"/>
      <c r="O25" s="21"/>
    </row>
    <row r="26" spans="1:15" x14ac:dyDescent="0.25">
      <c r="E26" s="8"/>
      <c r="F26" s="25"/>
      <c r="J26" s="20"/>
      <c r="K26" s="17"/>
      <c r="L26" s="19"/>
      <c r="M26" s="17"/>
      <c r="N26" s="17"/>
      <c r="O26" s="17"/>
    </row>
    <row r="27" spans="1:15" x14ac:dyDescent="0.25">
      <c r="A27" s="15" t="s">
        <v>24</v>
      </c>
      <c r="E27" s="8"/>
      <c r="F27" s="25"/>
      <c r="J27" s="19" t="s">
        <v>13</v>
      </c>
      <c r="K27" s="21">
        <f>SUM(K19:K25)</f>
        <v>149900</v>
      </c>
      <c r="L27" s="19" t="s">
        <v>13</v>
      </c>
      <c r="M27" s="21">
        <f>SUM(M19:M25)</f>
        <v>149900</v>
      </c>
      <c r="N27" s="23" t="s">
        <v>13</v>
      </c>
      <c r="O27" s="21">
        <f>SUM(O19:O25)</f>
        <v>182700</v>
      </c>
    </row>
    <row r="28" spans="1:15" x14ac:dyDescent="0.25">
      <c r="E28" s="8"/>
      <c r="F28" s="25"/>
      <c r="J28" s="20"/>
      <c r="K28" s="17"/>
      <c r="L28" s="19"/>
      <c r="M28" s="27"/>
      <c r="N28" s="23"/>
      <c r="O28" s="27"/>
    </row>
    <row r="29" spans="1:15" x14ac:dyDescent="0.25">
      <c r="A29" s="4" t="s">
        <v>25</v>
      </c>
      <c r="E29" s="8"/>
      <c r="F29" s="25"/>
      <c r="J29" s="20"/>
      <c r="K29" s="17">
        <f>SUM(K16-K27)</f>
        <v>-7440</v>
      </c>
      <c r="L29" s="19"/>
      <c r="M29" s="23">
        <f>SUM(M16-M27)</f>
        <v>12560</v>
      </c>
      <c r="N29" s="23"/>
      <c r="O29" s="23">
        <f>O16-O27</f>
        <v>-41095</v>
      </c>
    </row>
    <row r="30" spans="1:15" x14ac:dyDescent="0.25">
      <c r="E30" s="8"/>
      <c r="F30" s="25"/>
      <c r="J30" s="20"/>
      <c r="K30" s="17"/>
      <c r="L30" s="19"/>
      <c r="M30" s="23"/>
      <c r="N30" s="23"/>
      <c r="O30" s="23"/>
    </row>
    <row r="31" spans="1:15" x14ac:dyDescent="0.25">
      <c r="A31" s="4" t="s">
        <v>26</v>
      </c>
      <c r="E31" s="8"/>
      <c r="F31" s="25"/>
      <c r="J31" s="20"/>
      <c r="K31" s="21">
        <v>624404</v>
      </c>
      <c r="L31" s="19"/>
      <c r="M31" s="21">
        <f>K31</f>
        <v>624404</v>
      </c>
      <c r="N31" s="23"/>
      <c r="O31" s="21">
        <f>M33</f>
        <v>636964</v>
      </c>
    </row>
    <row r="32" spans="1:15" x14ac:dyDescent="0.25">
      <c r="E32" s="8"/>
      <c r="F32" s="25"/>
      <c r="J32" s="20"/>
      <c r="K32" s="17"/>
      <c r="L32" s="19"/>
      <c r="M32" s="17"/>
      <c r="N32" s="17"/>
      <c r="O32" s="17"/>
    </row>
    <row r="33" spans="1:15" ht="15.75" thickBot="1" x14ac:dyDescent="0.3">
      <c r="A33" s="15" t="s">
        <v>27</v>
      </c>
      <c r="E33" s="18"/>
      <c r="F33" s="22"/>
      <c r="J33" s="19" t="s">
        <v>13</v>
      </c>
      <c r="K33" s="28">
        <f>SUM(K29:K31)</f>
        <v>616964</v>
      </c>
      <c r="L33" s="19" t="s">
        <v>13</v>
      </c>
      <c r="M33" s="28">
        <f>M31+M29</f>
        <v>636964</v>
      </c>
      <c r="N33" s="23" t="s">
        <v>13</v>
      </c>
      <c r="O33" s="28">
        <f>O31+O29</f>
        <v>595869</v>
      </c>
    </row>
    <row r="34" spans="1:15" ht="15.75" thickTop="1" x14ac:dyDescent="0.25">
      <c r="A34" s="15"/>
      <c r="E34" s="18"/>
      <c r="F34" s="22"/>
      <c r="G34" s="25"/>
      <c r="H34" s="25"/>
      <c r="I34" s="22"/>
      <c r="J34" s="20"/>
      <c r="K34" s="25"/>
      <c r="L34" s="25"/>
      <c r="M34" s="25"/>
      <c r="N34" s="20"/>
      <c r="O34" s="25"/>
    </row>
    <row r="35" spans="1:15" x14ac:dyDescent="0.25">
      <c r="A35" s="29" t="s">
        <v>28</v>
      </c>
      <c r="B35" s="29"/>
      <c r="C35" s="30"/>
      <c r="D35" s="30"/>
      <c r="E35" s="31"/>
      <c r="F35" s="30"/>
      <c r="G35" s="30"/>
      <c r="H35" s="30"/>
      <c r="I35" s="32"/>
      <c r="J35" s="33"/>
      <c r="K35" s="34"/>
      <c r="L35" s="32"/>
      <c r="M35" s="33"/>
      <c r="N35" s="33"/>
      <c r="O35" s="32"/>
    </row>
    <row r="36" spans="1:15" x14ac:dyDescent="0.25">
      <c r="A36" s="35"/>
      <c r="B36" s="30"/>
      <c r="C36" s="30"/>
      <c r="D36" s="30"/>
      <c r="E36" s="31"/>
      <c r="F36" s="30"/>
      <c r="G36" s="30"/>
      <c r="H36" s="30"/>
      <c r="I36" s="32"/>
      <c r="J36" s="33"/>
      <c r="K36" s="34"/>
      <c r="L36" s="32"/>
      <c r="M36" s="33"/>
      <c r="N36" s="33"/>
      <c r="O36" s="32"/>
    </row>
    <row r="37" spans="1:15" x14ac:dyDescent="0.25">
      <c r="A37" s="35"/>
      <c r="B37" s="30"/>
      <c r="C37" s="30"/>
      <c r="D37" s="30"/>
      <c r="E37" s="31"/>
      <c r="F37" s="30"/>
      <c r="G37" s="30"/>
      <c r="H37" s="30"/>
      <c r="I37" s="32"/>
      <c r="J37" s="33"/>
      <c r="K37" s="34"/>
      <c r="L37" s="32"/>
      <c r="M37" s="33"/>
      <c r="N37" s="33"/>
      <c r="O37" s="32"/>
    </row>
    <row r="38" spans="1:15" x14ac:dyDescent="0.25">
      <c r="A38" s="36"/>
      <c r="B38" s="37"/>
      <c r="C38" s="37"/>
      <c r="D38" s="37"/>
      <c r="E38" s="38"/>
      <c r="F38" s="37"/>
      <c r="G38" s="37"/>
      <c r="H38" s="30"/>
      <c r="I38" s="31"/>
      <c r="J38" s="39"/>
      <c r="K38" s="31"/>
      <c r="L38" s="39"/>
      <c r="M38" s="39"/>
      <c r="N38" s="31"/>
      <c r="O38" s="31"/>
    </row>
    <row r="39" spans="1:15" x14ac:dyDescent="0.25">
      <c r="A39" s="40" t="s">
        <v>29</v>
      </c>
      <c r="B39" s="41"/>
      <c r="C39" s="41"/>
      <c r="D39" s="41"/>
      <c r="E39" s="31"/>
      <c r="F39" s="41"/>
      <c r="G39" s="41"/>
      <c r="H39" s="41"/>
      <c r="I39" s="32"/>
      <c r="J39" s="33"/>
      <c r="K39" s="42" t="s">
        <v>30</v>
      </c>
      <c r="L39" s="43"/>
      <c r="M39" s="43"/>
      <c r="N39" s="44"/>
      <c r="O39" s="44"/>
    </row>
    <row r="40" spans="1:15" x14ac:dyDescent="0.25">
      <c r="A40" s="40"/>
      <c r="B40" s="41"/>
      <c r="C40" s="41"/>
      <c r="D40" s="41"/>
      <c r="E40" s="31"/>
      <c r="F40" s="41"/>
      <c r="G40" s="41"/>
      <c r="H40" s="41"/>
      <c r="I40" s="32"/>
      <c r="J40" s="33"/>
      <c r="K40" s="41"/>
      <c r="L40" s="45"/>
      <c r="M40" s="39"/>
      <c r="N40" s="39"/>
      <c r="O40" s="31"/>
    </row>
    <row r="41" spans="1:15" x14ac:dyDescent="0.25">
      <c r="A41" s="40"/>
      <c r="B41" s="41"/>
      <c r="C41" s="41"/>
      <c r="D41" s="41"/>
      <c r="E41" s="31"/>
      <c r="F41" s="41"/>
      <c r="G41" s="41"/>
      <c r="H41" s="41"/>
      <c r="I41" s="32"/>
      <c r="J41" s="33"/>
      <c r="K41" s="41"/>
      <c r="L41" s="45"/>
      <c r="M41" s="39"/>
      <c r="N41" s="39"/>
      <c r="O41" s="31"/>
    </row>
    <row r="42" spans="1:15" x14ac:dyDescent="0.25">
      <c r="A42" s="46" t="s">
        <v>31</v>
      </c>
    </row>
    <row r="43" spans="1:15" x14ac:dyDescent="0.25">
      <c r="A43" s="46" t="s">
        <v>32</v>
      </c>
    </row>
    <row r="44" spans="1:15" x14ac:dyDescent="0.25">
      <c r="A44" s="46" t="s">
        <v>33</v>
      </c>
    </row>
    <row r="45" spans="1:15" x14ac:dyDescent="0.25">
      <c r="A45" s="46" t="s">
        <v>34</v>
      </c>
    </row>
    <row r="46" spans="1:15" x14ac:dyDescent="0.25">
      <c r="A46" s="46"/>
    </row>
    <row r="47" spans="1:15" x14ac:dyDescent="0.25">
      <c r="A47" s="46" t="s">
        <v>35</v>
      </c>
    </row>
    <row r="48" spans="1:15" x14ac:dyDescent="0.25">
      <c r="A48" s="46" t="s">
        <v>98</v>
      </c>
    </row>
    <row r="49" spans="1:15" x14ac:dyDescent="0.25">
      <c r="A49" s="46"/>
      <c r="B49" s="4" t="s">
        <v>97</v>
      </c>
    </row>
    <row r="50" spans="1:15" ht="15.75" x14ac:dyDescent="0.25">
      <c r="A50" s="1" t="str">
        <f>+A1</f>
        <v>NORTH CAROLINA TOBACCO FOUNDATION, INC.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2" t="str">
        <f>+A2</f>
        <v>Request for Support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 t="str">
        <f>+A3</f>
        <v>2015-16 Fiscal Year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5"/>
      <c r="B53" s="5"/>
      <c r="C53" s="5"/>
      <c r="D53" s="5"/>
      <c r="E53" s="5"/>
      <c r="F53" s="5"/>
      <c r="G53" s="5"/>
      <c r="H53" s="5"/>
      <c r="I53" s="7"/>
      <c r="K53" s="5"/>
      <c r="L53" s="5"/>
      <c r="M53" s="5"/>
      <c r="N53" s="5"/>
      <c r="O53" s="49" t="s">
        <v>36</v>
      </c>
    </row>
    <row r="54" spans="1:15" x14ac:dyDescent="0.25">
      <c r="E54" s="5"/>
      <c r="O54" s="49" t="s">
        <v>37</v>
      </c>
    </row>
    <row r="55" spans="1:15" x14ac:dyDescent="0.25">
      <c r="E55" s="5"/>
      <c r="F55" s="8"/>
      <c r="M55" s="5" t="s">
        <v>3</v>
      </c>
      <c r="O55" s="6"/>
    </row>
    <row r="56" spans="1:15" x14ac:dyDescent="0.25">
      <c r="E56" s="50"/>
      <c r="F56" s="9"/>
      <c r="K56" s="51" t="s">
        <v>4</v>
      </c>
      <c r="L56" s="52"/>
      <c r="M56" s="5" t="s">
        <v>5</v>
      </c>
      <c r="N56" s="52"/>
      <c r="O56" s="5" t="str">
        <f>O$8</f>
        <v>Requested</v>
      </c>
    </row>
    <row r="57" spans="1:15" x14ac:dyDescent="0.25">
      <c r="A57" s="16"/>
      <c r="B57" s="8"/>
      <c r="E57" s="8"/>
      <c r="F57" s="9"/>
      <c r="K57" s="51" t="s">
        <v>7</v>
      </c>
      <c r="L57" s="52"/>
      <c r="M57" s="5" t="s">
        <v>7</v>
      </c>
      <c r="N57" s="52"/>
      <c r="O57" s="5" t="str">
        <f>O$9</f>
        <v>Budget</v>
      </c>
    </row>
    <row r="58" spans="1:15" x14ac:dyDescent="0.25">
      <c r="A58" s="10" t="s">
        <v>18</v>
      </c>
      <c r="B58" s="11"/>
      <c r="C58" s="8"/>
      <c r="D58" s="8"/>
      <c r="E58" s="8"/>
      <c r="F58" s="9"/>
      <c r="K58" s="53" t="str">
        <f>K$10</f>
        <v>2014-15</v>
      </c>
      <c r="L58" s="52"/>
      <c r="M58" s="53" t="str">
        <f>M$10</f>
        <v>2014-15</v>
      </c>
      <c r="N58" s="52"/>
      <c r="O58" s="53" t="str">
        <f>O$10</f>
        <v>2015-16</v>
      </c>
    </row>
    <row r="59" spans="1:15" x14ac:dyDescent="0.25">
      <c r="A59" s="15" t="s">
        <v>38</v>
      </c>
      <c r="B59" s="8"/>
      <c r="C59" s="8"/>
      <c r="D59" s="8"/>
      <c r="E59" s="8"/>
      <c r="F59" s="9"/>
      <c r="K59" s="9"/>
      <c r="L59" s="7"/>
      <c r="M59" s="14"/>
      <c r="N59" s="7"/>
      <c r="O59" s="14"/>
    </row>
    <row r="60" spans="1:15" x14ac:dyDescent="0.25">
      <c r="A60" s="23"/>
      <c r="B60" s="8"/>
      <c r="C60" s="8"/>
      <c r="D60" s="8"/>
      <c r="E60" s="8"/>
      <c r="F60" s="9"/>
      <c r="I60" s="7"/>
      <c r="J60" s="54"/>
      <c r="K60" s="55"/>
      <c r="L60" s="56"/>
      <c r="M60" s="55"/>
      <c r="N60" s="56"/>
      <c r="O60" s="55"/>
    </row>
    <row r="61" spans="1:15" x14ac:dyDescent="0.25">
      <c r="A61" s="23" t="s">
        <v>39</v>
      </c>
      <c r="B61" s="8"/>
      <c r="C61" s="8"/>
      <c r="D61" s="8"/>
      <c r="E61" s="8"/>
      <c r="J61" s="57"/>
      <c r="K61" s="17">
        <v>0</v>
      </c>
      <c r="L61" s="58"/>
      <c r="M61" s="17">
        <v>0</v>
      </c>
      <c r="N61" s="58"/>
      <c r="O61" s="17">
        <v>0</v>
      </c>
    </row>
    <row r="62" spans="1:15" x14ac:dyDescent="0.25">
      <c r="A62" s="23" t="s">
        <v>40</v>
      </c>
      <c r="B62" s="8"/>
      <c r="C62" s="8"/>
      <c r="D62" s="8"/>
      <c r="E62" s="8"/>
      <c r="J62" s="57"/>
      <c r="K62" s="17">
        <v>8000</v>
      </c>
      <c r="L62" s="58"/>
      <c r="M62" s="17">
        <v>8000</v>
      </c>
      <c r="N62" s="58"/>
      <c r="O62" s="17">
        <v>8000</v>
      </c>
    </row>
    <row r="63" spans="1:15" x14ac:dyDescent="0.25">
      <c r="A63" s="23" t="s">
        <v>41</v>
      </c>
      <c r="B63" s="8"/>
      <c r="C63" s="8"/>
      <c r="D63" s="8"/>
      <c r="E63" s="8"/>
      <c r="J63" s="57"/>
      <c r="K63" s="17">
        <v>8000</v>
      </c>
      <c r="L63" s="58"/>
      <c r="M63" s="17">
        <v>8000</v>
      </c>
      <c r="N63" s="58"/>
      <c r="O63" s="17">
        <v>8000</v>
      </c>
    </row>
    <row r="64" spans="1:15" x14ac:dyDescent="0.25">
      <c r="A64" s="23" t="s">
        <v>42</v>
      </c>
      <c r="B64" s="8"/>
      <c r="C64" s="8"/>
      <c r="D64" s="8"/>
      <c r="E64" s="8"/>
      <c r="J64" s="57"/>
      <c r="K64" s="17">
        <v>0</v>
      </c>
      <c r="L64" s="58"/>
      <c r="M64" s="17">
        <v>0</v>
      </c>
      <c r="N64" s="59"/>
      <c r="O64" s="17">
        <v>0</v>
      </c>
    </row>
    <row r="65" spans="1:15" x14ac:dyDescent="0.25">
      <c r="A65" s="8" t="s">
        <v>43</v>
      </c>
      <c r="B65" s="8"/>
      <c r="C65" s="8"/>
      <c r="D65" s="8"/>
      <c r="E65" s="8"/>
      <c r="J65" s="57" t="s">
        <v>13</v>
      </c>
      <c r="K65" s="60">
        <f>SUM(K61:K64)</f>
        <v>16000</v>
      </c>
      <c r="L65" s="58" t="s">
        <v>13</v>
      </c>
      <c r="M65" s="61">
        <f>SUM(M61:M64)</f>
        <v>16000</v>
      </c>
      <c r="N65" s="58" t="s">
        <v>13</v>
      </c>
      <c r="O65" s="61">
        <f>SUM(O61:O64)</f>
        <v>16000</v>
      </c>
    </row>
    <row r="66" spans="1:15" x14ac:dyDescent="0.25">
      <c r="A66" s="8"/>
      <c r="B66" s="8"/>
      <c r="C66" s="8"/>
      <c r="D66" s="8"/>
      <c r="E66" s="8"/>
      <c r="J66" s="57"/>
      <c r="K66" s="55"/>
      <c r="L66" s="55"/>
      <c r="M66" s="55"/>
      <c r="N66" s="58"/>
      <c r="O66" s="58"/>
    </row>
    <row r="67" spans="1:15" x14ac:dyDescent="0.25">
      <c r="A67" s="16" t="s">
        <v>99</v>
      </c>
      <c r="B67" s="8"/>
      <c r="C67" s="8"/>
      <c r="D67" s="8"/>
      <c r="E67" s="8"/>
      <c r="K67" s="17"/>
      <c r="L67" s="19"/>
      <c r="M67" s="17"/>
      <c r="N67" s="19"/>
      <c r="O67" s="17"/>
    </row>
    <row r="68" spans="1:15" x14ac:dyDescent="0.25">
      <c r="A68" s="8" t="s">
        <v>45</v>
      </c>
      <c r="B68" s="8"/>
      <c r="C68" s="8"/>
      <c r="D68" s="8"/>
      <c r="E68" s="8"/>
      <c r="K68" s="17"/>
      <c r="L68" s="19"/>
      <c r="M68" s="17"/>
      <c r="N68" s="19"/>
      <c r="O68" s="17"/>
    </row>
    <row r="69" spans="1:15" x14ac:dyDescent="0.25">
      <c r="A69" s="8" t="s">
        <v>91</v>
      </c>
      <c r="B69" s="8"/>
      <c r="C69" s="8"/>
      <c r="D69" s="8"/>
      <c r="E69" s="8"/>
      <c r="F69" s="8"/>
      <c r="G69" s="8"/>
      <c r="H69" s="8"/>
      <c r="I69" s="18"/>
      <c r="J69" s="62"/>
      <c r="K69" s="23"/>
      <c r="L69" s="63"/>
      <c r="M69" s="23"/>
      <c r="N69" s="63"/>
      <c r="O69" s="23"/>
    </row>
    <row r="70" spans="1:15" x14ac:dyDescent="0.25">
      <c r="A70" s="8" t="s">
        <v>92</v>
      </c>
      <c r="B70" s="8"/>
      <c r="C70" s="8"/>
      <c r="D70" s="8"/>
      <c r="E70" s="8"/>
      <c r="F70" s="8"/>
      <c r="G70" s="8"/>
      <c r="H70" s="8"/>
      <c r="I70" s="18"/>
      <c r="J70" s="62"/>
      <c r="K70" s="23"/>
      <c r="L70" s="63"/>
      <c r="M70" s="23"/>
      <c r="N70" s="63"/>
      <c r="O70" s="23"/>
    </row>
    <row r="71" spans="1:15" x14ac:dyDescent="0.25">
      <c r="A71" s="64" t="s">
        <v>94</v>
      </c>
      <c r="B71" s="8"/>
      <c r="C71" s="8"/>
      <c r="D71" s="8"/>
      <c r="E71" s="8"/>
      <c r="F71" s="8"/>
      <c r="G71" s="8"/>
      <c r="H71" s="8"/>
      <c r="I71" s="18"/>
      <c r="J71" s="62"/>
      <c r="K71" s="23"/>
      <c r="L71" s="63"/>
      <c r="M71" s="23"/>
      <c r="N71" s="63"/>
      <c r="O71" s="23"/>
    </row>
    <row r="72" spans="1:15" x14ac:dyDescent="0.25">
      <c r="A72" s="8" t="s">
        <v>93</v>
      </c>
      <c r="B72" s="8"/>
      <c r="C72" s="8"/>
      <c r="D72" s="8"/>
      <c r="E72" s="8"/>
      <c r="F72" s="8"/>
      <c r="G72" s="8"/>
      <c r="H72" s="8"/>
      <c r="I72" s="18"/>
      <c r="J72" s="62"/>
      <c r="K72" s="23">
        <v>0</v>
      </c>
      <c r="L72" s="63"/>
      <c r="M72" s="23">
        <v>0</v>
      </c>
      <c r="N72" s="63"/>
      <c r="O72" s="23">
        <v>30000</v>
      </c>
    </row>
    <row r="73" spans="1:15" x14ac:dyDescent="0.25">
      <c r="A73" s="8" t="s">
        <v>51</v>
      </c>
      <c r="C73" s="8"/>
      <c r="D73" s="8"/>
      <c r="E73" s="8"/>
      <c r="F73" s="9"/>
      <c r="J73" s="6" t="s">
        <v>13</v>
      </c>
      <c r="K73" s="61">
        <f>SUM(K68:K72)</f>
        <v>0</v>
      </c>
      <c r="L73" s="66" t="s">
        <v>13</v>
      </c>
      <c r="M73" s="61">
        <f>SUM(M68:M72)</f>
        <v>0</v>
      </c>
      <c r="N73" s="66" t="s">
        <v>13</v>
      </c>
      <c r="O73" s="61">
        <f>SUM(O68:O72)</f>
        <v>30000</v>
      </c>
    </row>
    <row r="74" spans="1:15" x14ac:dyDescent="0.25">
      <c r="A74" s="8"/>
      <c r="B74" s="8"/>
      <c r="C74" s="8"/>
      <c r="D74" s="8"/>
      <c r="E74" s="8"/>
      <c r="F74" s="8"/>
      <c r="G74" s="8"/>
      <c r="H74" s="8"/>
      <c r="I74" s="18"/>
      <c r="J74" s="62"/>
      <c r="K74" s="23"/>
      <c r="L74" s="63"/>
      <c r="M74" s="23"/>
      <c r="N74" s="63"/>
      <c r="O74" s="23"/>
    </row>
    <row r="75" spans="1:15" x14ac:dyDescent="0.25">
      <c r="A75" s="16" t="s">
        <v>44</v>
      </c>
      <c r="B75" s="8"/>
      <c r="C75" s="8"/>
      <c r="D75" s="8"/>
      <c r="E75" s="8"/>
      <c r="K75" s="17"/>
      <c r="L75" s="19"/>
      <c r="M75" s="17"/>
      <c r="N75" s="19"/>
      <c r="O75" s="17"/>
    </row>
    <row r="76" spans="1:15" x14ac:dyDescent="0.25">
      <c r="A76" s="8" t="s">
        <v>45</v>
      </c>
      <c r="B76" s="8"/>
      <c r="C76" s="8"/>
      <c r="D76" s="8"/>
      <c r="E76" s="8"/>
      <c r="K76" s="17"/>
      <c r="L76" s="19"/>
      <c r="M76" s="17"/>
      <c r="N76" s="19"/>
      <c r="O76" s="17"/>
    </row>
    <row r="77" spans="1:15" x14ac:dyDescent="0.25">
      <c r="A77" s="8" t="s">
        <v>46</v>
      </c>
      <c r="B77" s="8"/>
      <c r="C77" s="8"/>
      <c r="D77" s="8"/>
      <c r="E77" s="8"/>
      <c r="F77" s="8"/>
      <c r="G77" s="8"/>
      <c r="H77" s="8"/>
      <c r="I77" s="18"/>
      <c r="J77" s="62"/>
      <c r="K77" s="23"/>
      <c r="L77" s="63"/>
      <c r="M77" s="23"/>
      <c r="N77" s="63"/>
      <c r="O77" s="23"/>
    </row>
    <row r="78" spans="1:15" x14ac:dyDescent="0.25">
      <c r="A78" s="64" t="s">
        <v>47</v>
      </c>
      <c r="B78" s="8"/>
      <c r="C78" s="8"/>
      <c r="D78" s="8"/>
      <c r="E78" s="8"/>
      <c r="F78" s="8"/>
      <c r="G78" s="8"/>
      <c r="H78" s="8"/>
      <c r="I78" s="18"/>
      <c r="J78" s="62"/>
      <c r="K78" s="23"/>
      <c r="L78" s="63"/>
      <c r="M78" s="23"/>
      <c r="N78" s="63"/>
      <c r="O78" s="23"/>
    </row>
    <row r="79" spans="1:15" x14ac:dyDescent="0.25">
      <c r="A79" s="8" t="s">
        <v>48</v>
      </c>
      <c r="B79" s="8"/>
      <c r="C79" s="8"/>
      <c r="D79" s="8"/>
      <c r="E79" s="8"/>
      <c r="F79" s="8"/>
      <c r="G79" s="8"/>
      <c r="H79" s="8"/>
      <c r="I79" s="18"/>
      <c r="J79" s="62"/>
      <c r="K79" s="23">
        <v>0</v>
      </c>
      <c r="L79" s="63"/>
      <c r="M79" s="23">
        <v>0</v>
      </c>
      <c r="N79" s="63"/>
      <c r="O79" s="23">
        <v>0</v>
      </c>
    </row>
    <row r="80" spans="1:15" x14ac:dyDescent="0.25">
      <c r="A80" s="8" t="s">
        <v>96</v>
      </c>
      <c r="B80" s="8"/>
      <c r="C80" s="8"/>
      <c r="D80" s="8"/>
      <c r="E80" s="8"/>
      <c r="F80" s="8"/>
      <c r="G80" s="8"/>
      <c r="H80" s="8"/>
      <c r="I80" s="18"/>
      <c r="J80" s="62"/>
      <c r="K80" s="23"/>
      <c r="L80" s="63"/>
      <c r="M80" s="23"/>
      <c r="N80" s="63"/>
      <c r="O80" s="23"/>
    </row>
    <row r="81" spans="1:15" x14ac:dyDescent="0.25">
      <c r="A81" s="8" t="s">
        <v>50</v>
      </c>
      <c r="B81" s="8"/>
      <c r="C81" s="8"/>
      <c r="D81" s="8"/>
      <c r="E81" s="8"/>
      <c r="F81" s="8"/>
      <c r="G81" s="8"/>
      <c r="H81" s="8"/>
      <c r="I81" s="18"/>
      <c r="J81" s="62"/>
      <c r="K81" s="23">
        <v>7085</v>
      </c>
      <c r="L81" s="63"/>
      <c r="M81" s="23">
        <v>7085</v>
      </c>
      <c r="N81" s="63"/>
      <c r="O81" s="23">
        <v>0</v>
      </c>
    </row>
    <row r="82" spans="1:15" x14ac:dyDescent="0.25">
      <c r="A82" s="8" t="s">
        <v>51</v>
      </c>
      <c r="C82" s="8"/>
      <c r="D82" s="8"/>
      <c r="E82" s="8"/>
      <c r="F82" s="9"/>
      <c r="J82" s="6" t="s">
        <v>13</v>
      </c>
      <c r="K82" s="60">
        <f>SUM(K79:K81)</f>
        <v>7085</v>
      </c>
      <c r="L82" s="65" t="s">
        <v>13</v>
      </c>
      <c r="M82" s="60">
        <f>SUM(M79:M81)</f>
        <v>7085</v>
      </c>
      <c r="N82" s="66" t="s">
        <v>13</v>
      </c>
      <c r="O82" s="61">
        <f>SUM(O79:O81)</f>
        <v>0</v>
      </c>
    </row>
    <row r="83" spans="1:15" x14ac:dyDescent="0.25">
      <c r="A83" s="8"/>
      <c r="C83" s="8"/>
      <c r="D83" s="8"/>
      <c r="E83" s="8"/>
      <c r="F83" s="9"/>
      <c r="J83" s="6"/>
      <c r="K83" s="55"/>
      <c r="L83" s="66"/>
      <c r="M83" s="55"/>
      <c r="N83" s="66"/>
      <c r="O83" s="55"/>
    </row>
    <row r="84" spans="1:15" x14ac:dyDescent="0.25">
      <c r="A84" s="16" t="s">
        <v>52</v>
      </c>
      <c r="B84" s="8"/>
      <c r="C84" s="8"/>
      <c r="D84" s="8"/>
      <c r="E84" s="8"/>
      <c r="K84" s="17"/>
      <c r="L84" s="19"/>
      <c r="M84" s="17"/>
      <c r="N84" s="19"/>
      <c r="O84" s="17"/>
    </row>
    <row r="85" spans="1:15" x14ac:dyDescent="0.25">
      <c r="A85" s="8" t="s">
        <v>45</v>
      </c>
      <c r="B85" s="8"/>
      <c r="C85" s="8"/>
      <c r="D85" s="8"/>
      <c r="E85" s="8"/>
      <c r="K85" s="17"/>
      <c r="L85" s="19"/>
      <c r="M85" s="17"/>
      <c r="N85" s="19"/>
      <c r="O85" s="17"/>
    </row>
    <row r="86" spans="1:15" x14ac:dyDescent="0.25">
      <c r="A86" s="8" t="s">
        <v>53</v>
      </c>
      <c r="B86" s="8"/>
      <c r="C86" s="8"/>
      <c r="D86" s="8"/>
      <c r="E86" s="8"/>
      <c r="F86" s="8"/>
      <c r="G86" s="8"/>
      <c r="H86" s="8"/>
      <c r="I86" s="18"/>
      <c r="J86" s="62"/>
      <c r="K86" s="23"/>
      <c r="L86" s="63"/>
      <c r="M86" s="23"/>
      <c r="N86" s="63"/>
      <c r="O86" s="23"/>
    </row>
    <row r="87" spans="1:15" x14ac:dyDescent="0.25">
      <c r="A87" s="8" t="s">
        <v>54</v>
      </c>
      <c r="B87" s="8"/>
      <c r="C87" s="8"/>
      <c r="D87" s="8"/>
      <c r="E87" s="8"/>
      <c r="F87" s="8"/>
      <c r="G87" s="8"/>
      <c r="H87" s="8"/>
      <c r="I87" s="18"/>
      <c r="J87" s="62"/>
      <c r="K87" s="23"/>
      <c r="L87" s="63"/>
      <c r="M87" s="23"/>
      <c r="N87" s="63"/>
      <c r="O87" s="23"/>
    </row>
    <row r="88" spans="1:15" x14ac:dyDescent="0.25">
      <c r="A88" s="8" t="s">
        <v>55</v>
      </c>
      <c r="B88" s="8"/>
      <c r="C88" s="8"/>
      <c r="D88" s="8"/>
      <c r="E88" s="8"/>
      <c r="F88" s="8"/>
      <c r="G88" s="8"/>
      <c r="H88" s="8"/>
      <c r="I88" s="18"/>
      <c r="J88" s="62"/>
      <c r="K88" s="23">
        <v>28113</v>
      </c>
      <c r="L88" s="63"/>
      <c r="M88" s="23">
        <v>28113</v>
      </c>
      <c r="N88" s="63"/>
      <c r="O88" s="23">
        <v>0</v>
      </c>
    </row>
    <row r="89" spans="1:15" x14ac:dyDescent="0.25">
      <c r="A89" s="8" t="s">
        <v>95</v>
      </c>
      <c r="B89" s="8"/>
      <c r="C89" s="8"/>
      <c r="D89" s="8"/>
      <c r="E89" s="8"/>
      <c r="F89" s="8"/>
      <c r="G89" s="8"/>
      <c r="H89" s="8"/>
      <c r="I89" s="62"/>
      <c r="J89" s="63"/>
      <c r="K89" s="55">
        <v>0</v>
      </c>
      <c r="L89" s="63"/>
      <c r="M89" s="55">
        <v>0</v>
      </c>
      <c r="O89" s="55">
        <v>19521</v>
      </c>
    </row>
    <row r="90" spans="1:15" x14ac:dyDescent="0.25">
      <c r="A90" s="8" t="s">
        <v>56</v>
      </c>
      <c r="B90" s="8"/>
      <c r="C90" s="8"/>
      <c r="D90" s="8"/>
      <c r="E90" s="8"/>
      <c r="F90" s="8"/>
      <c r="G90" s="8"/>
      <c r="H90" s="8"/>
      <c r="I90" s="18"/>
      <c r="J90" s="62"/>
      <c r="K90" s="23"/>
      <c r="L90" s="63"/>
      <c r="M90" s="23"/>
      <c r="N90" s="63"/>
      <c r="O90" s="23"/>
    </row>
    <row r="91" spans="1:15" x14ac:dyDescent="0.25">
      <c r="A91" s="8" t="s">
        <v>57</v>
      </c>
      <c r="B91" s="8"/>
      <c r="C91" s="8"/>
      <c r="D91" s="8"/>
      <c r="E91" s="8"/>
      <c r="F91" s="8"/>
      <c r="G91" s="8"/>
      <c r="H91" s="8"/>
      <c r="I91" s="18"/>
      <c r="J91" s="62"/>
      <c r="K91" s="23"/>
      <c r="L91" s="63"/>
      <c r="M91" s="23"/>
      <c r="N91" s="63"/>
      <c r="O91" s="23"/>
    </row>
    <row r="92" spans="1:15" x14ac:dyDescent="0.25">
      <c r="A92" s="8" t="s">
        <v>58</v>
      </c>
      <c r="B92" s="8"/>
      <c r="C92" s="8"/>
      <c r="D92" s="8"/>
      <c r="E92" s="8"/>
      <c r="F92" s="8"/>
      <c r="G92" s="8"/>
      <c r="H92" s="8"/>
      <c r="I92" s="62"/>
      <c r="J92" s="63"/>
      <c r="K92" s="55">
        <v>9000</v>
      </c>
      <c r="L92" s="63"/>
      <c r="M92" s="55">
        <v>9000</v>
      </c>
      <c r="O92" s="55">
        <v>0</v>
      </c>
    </row>
    <row r="93" spans="1:15" x14ac:dyDescent="0.25">
      <c r="A93" s="8" t="s">
        <v>103</v>
      </c>
      <c r="B93" s="8"/>
      <c r="C93" s="8"/>
      <c r="D93" s="8"/>
      <c r="E93" s="8"/>
      <c r="F93" s="8"/>
      <c r="G93" s="8"/>
      <c r="H93" s="8"/>
      <c r="I93" s="18"/>
      <c r="J93" s="62"/>
      <c r="K93" s="23"/>
      <c r="L93" s="63"/>
      <c r="M93" s="23"/>
      <c r="N93" s="63"/>
      <c r="O93" s="23"/>
    </row>
    <row r="94" spans="1:15" x14ac:dyDescent="0.25">
      <c r="A94" s="8" t="s">
        <v>100</v>
      </c>
      <c r="B94" s="8"/>
      <c r="C94" s="8"/>
      <c r="D94" s="8"/>
      <c r="E94" s="8"/>
      <c r="F94" s="8"/>
      <c r="G94" s="8"/>
      <c r="H94" s="8"/>
      <c r="I94" s="18"/>
      <c r="J94" s="62"/>
      <c r="K94" s="23"/>
      <c r="L94" s="63"/>
      <c r="M94" s="23"/>
      <c r="N94" s="63"/>
      <c r="O94" s="23"/>
    </row>
    <row r="95" spans="1:15" x14ac:dyDescent="0.25">
      <c r="A95" s="8" t="s">
        <v>59</v>
      </c>
      <c r="B95" s="8"/>
      <c r="C95" s="8"/>
      <c r="D95" s="8"/>
      <c r="E95" s="8"/>
      <c r="F95" s="8"/>
      <c r="G95" s="8"/>
      <c r="H95" s="8"/>
      <c r="I95" s="62"/>
      <c r="J95" s="63"/>
      <c r="K95" s="55">
        <v>0</v>
      </c>
      <c r="L95" s="63"/>
      <c r="M95" s="55">
        <v>0</v>
      </c>
      <c r="O95" s="55">
        <v>9500</v>
      </c>
    </row>
    <row r="96" spans="1:15" x14ac:dyDescent="0.25">
      <c r="A96" s="8"/>
      <c r="B96" s="8"/>
      <c r="C96" s="8"/>
      <c r="D96" s="8"/>
      <c r="E96" s="8"/>
      <c r="F96" s="8"/>
      <c r="G96" s="8"/>
      <c r="H96" s="8"/>
      <c r="I96" s="18"/>
      <c r="J96" s="62"/>
      <c r="K96" s="23"/>
      <c r="L96" s="63"/>
      <c r="M96" s="23"/>
      <c r="N96" s="63"/>
      <c r="O96" s="23"/>
    </row>
    <row r="97" spans="1:15" x14ac:dyDescent="0.25">
      <c r="A97" s="8" t="s">
        <v>51</v>
      </c>
      <c r="C97" s="8"/>
      <c r="D97" s="8"/>
      <c r="E97" s="8"/>
      <c r="F97" s="9"/>
      <c r="J97" s="6" t="s">
        <v>13</v>
      </c>
      <c r="K97" s="61">
        <f>SUM(K88:K96)</f>
        <v>37113</v>
      </c>
      <c r="L97" s="66" t="s">
        <v>13</v>
      </c>
      <c r="M97" s="61">
        <f>SUM(M88:M96)</f>
        <v>37113</v>
      </c>
      <c r="N97" s="66" t="s">
        <v>13</v>
      </c>
      <c r="O97" s="61">
        <f>SUM(O87:O96)</f>
        <v>29021</v>
      </c>
    </row>
    <row r="98" spans="1:15" x14ac:dyDescent="0.25">
      <c r="A98" s="8"/>
      <c r="C98" s="8"/>
      <c r="D98" s="8"/>
      <c r="E98" s="8"/>
      <c r="F98" s="9"/>
      <c r="J98" s="6"/>
      <c r="K98" s="55"/>
      <c r="L98" s="66"/>
      <c r="M98" s="55"/>
      <c r="N98" s="66"/>
      <c r="O98" s="55"/>
    </row>
    <row r="99" spans="1:15" x14ac:dyDescent="0.25">
      <c r="A99" s="47" t="s">
        <v>35</v>
      </c>
      <c r="C99" s="8"/>
      <c r="D99" s="8"/>
      <c r="E99" s="8"/>
      <c r="F99" s="9"/>
      <c r="K99" s="67"/>
      <c r="L99" s="67"/>
      <c r="M99" s="7"/>
      <c r="N99" s="67"/>
      <c r="O99" s="6"/>
    </row>
    <row r="100" spans="1:15" x14ac:dyDescent="0.25">
      <c r="A100" s="48"/>
    </row>
    <row r="101" spans="1:15" ht="15.75" x14ac:dyDescent="0.25">
      <c r="A101" s="1" t="str">
        <f>A1</f>
        <v>NORTH CAROLINA TOBACCO FOUNDATION, INC.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2" t="str">
        <f>A2</f>
        <v>Request for Support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 t="str">
        <f>A3</f>
        <v>2015-16 Fiscal Year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8"/>
      <c r="C104" s="8"/>
      <c r="D104" s="8"/>
      <c r="E104" s="8"/>
      <c r="F104" s="9"/>
      <c r="K104" s="68"/>
      <c r="L104" s="68"/>
      <c r="M104" s="68"/>
      <c r="N104" s="68"/>
      <c r="O104" s="49" t="s">
        <v>36</v>
      </c>
    </row>
    <row r="105" spans="1:15" x14ac:dyDescent="0.25">
      <c r="A105" s="8"/>
      <c r="C105" s="8"/>
      <c r="D105" s="8"/>
      <c r="E105" s="8"/>
      <c r="F105" s="9"/>
      <c r="K105" s="68"/>
      <c r="L105" s="68"/>
      <c r="M105" s="68"/>
      <c r="N105" s="68"/>
      <c r="O105" s="49" t="s">
        <v>60</v>
      </c>
    </row>
    <row r="106" spans="1:15" x14ac:dyDescent="0.25">
      <c r="A106" s="8"/>
      <c r="C106" s="8"/>
      <c r="D106" s="8"/>
      <c r="E106" s="8"/>
      <c r="F106" s="9"/>
      <c r="K106" s="68"/>
      <c r="L106" s="68"/>
      <c r="M106" s="5" t="s">
        <v>3</v>
      </c>
      <c r="N106" s="68"/>
      <c r="O106" s="63"/>
    </row>
    <row r="107" spans="1:15" x14ac:dyDescent="0.25">
      <c r="E107" s="50"/>
      <c r="F107" s="9"/>
      <c r="K107" s="51" t="s">
        <v>4</v>
      </c>
      <c r="L107" s="52"/>
      <c r="M107" s="5" t="s">
        <v>5</v>
      </c>
      <c r="N107" s="52"/>
      <c r="O107" s="5" t="str">
        <f>O$8</f>
        <v>Requested</v>
      </c>
    </row>
    <row r="108" spans="1:15" x14ac:dyDescent="0.25">
      <c r="A108" s="16"/>
      <c r="B108" s="8"/>
      <c r="E108" s="8"/>
      <c r="F108" s="9"/>
      <c r="K108" s="51" t="s">
        <v>7</v>
      </c>
      <c r="L108" s="52"/>
      <c r="M108" s="5" t="s">
        <v>7</v>
      </c>
      <c r="N108" s="52"/>
      <c r="O108" s="5" t="str">
        <f>O$9</f>
        <v>Budget</v>
      </c>
    </row>
    <row r="109" spans="1:15" x14ac:dyDescent="0.25">
      <c r="A109" s="10" t="s">
        <v>18</v>
      </c>
      <c r="B109" s="11"/>
      <c r="C109" s="8"/>
      <c r="D109" s="8"/>
      <c r="E109" s="8"/>
      <c r="F109" s="9"/>
      <c r="K109" s="53" t="str">
        <f>K$10</f>
        <v>2014-15</v>
      </c>
      <c r="L109" s="52"/>
      <c r="M109" s="53" t="str">
        <f>M$10</f>
        <v>2014-15</v>
      </c>
      <c r="N109" s="52"/>
      <c r="O109" s="53" t="str">
        <f>O$10</f>
        <v>2015-16</v>
      </c>
    </row>
    <row r="110" spans="1:15" x14ac:dyDescent="0.25">
      <c r="A110" s="8"/>
      <c r="C110" s="8"/>
      <c r="D110" s="8"/>
      <c r="E110" s="8"/>
      <c r="F110" s="9"/>
      <c r="K110" s="68"/>
      <c r="L110" s="63"/>
      <c r="M110" s="55"/>
      <c r="N110" s="63"/>
      <c r="O110" s="55"/>
    </row>
    <row r="111" spans="1:15" x14ac:dyDescent="0.25">
      <c r="A111" s="16" t="s">
        <v>61</v>
      </c>
      <c r="C111" s="8"/>
      <c r="D111" s="8"/>
      <c r="E111" s="8"/>
      <c r="F111" s="9"/>
      <c r="J111" s="6"/>
      <c r="K111" s="17"/>
      <c r="L111" s="66"/>
      <c r="M111" s="17"/>
      <c r="N111" s="66"/>
      <c r="O111" s="17"/>
    </row>
    <row r="112" spans="1:15" x14ac:dyDescent="0.25">
      <c r="A112" s="8" t="s">
        <v>45</v>
      </c>
      <c r="C112" s="8"/>
      <c r="D112" s="8"/>
      <c r="E112" s="8"/>
      <c r="F112" s="9"/>
      <c r="J112" s="6"/>
      <c r="K112" s="55"/>
      <c r="L112" s="63"/>
      <c r="M112" s="55"/>
      <c r="N112" s="63"/>
      <c r="O112" s="55"/>
    </row>
    <row r="113" spans="1:15" x14ac:dyDescent="0.25">
      <c r="A113" s="8" t="s">
        <v>62</v>
      </c>
      <c r="C113" s="8"/>
      <c r="D113" s="8"/>
      <c r="E113" s="8"/>
      <c r="J113" s="6"/>
      <c r="K113" s="55"/>
      <c r="L113" s="63"/>
      <c r="M113" s="55"/>
      <c r="N113" s="63"/>
      <c r="O113" s="55"/>
    </row>
    <row r="114" spans="1:15" x14ac:dyDescent="0.25">
      <c r="A114" s="8" t="s">
        <v>63</v>
      </c>
      <c r="C114" s="8"/>
      <c r="D114" s="8"/>
      <c r="E114" s="8"/>
      <c r="J114" s="6"/>
      <c r="K114" s="55"/>
      <c r="L114" s="63"/>
      <c r="M114" s="55"/>
      <c r="N114" s="63"/>
      <c r="O114" s="55"/>
    </row>
    <row r="115" spans="1:15" x14ac:dyDescent="0.25">
      <c r="A115" s="8" t="s">
        <v>64</v>
      </c>
      <c r="C115" s="8"/>
      <c r="D115" s="8"/>
      <c r="E115" s="8"/>
      <c r="I115" s="7"/>
      <c r="J115" s="63" t="s">
        <v>49</v>
      </c>
      <c r="K115" s="55">
        <v>21413</v>
      </c>
      <c r="L115" s="63"/>
      <c r="M115" s="55">
        <v>21413</v>
      </c>
      <c r="N115" s="8"/>
      <c r="O115" s="55">
        <v>21413</v>
      </c>
    </row>
    <row r="116" spans="1:15" x14ac:dyDescent="0.25">
      <c r="A116" s="8" t="s">
        <v>65</v>
      </c>
      <c r="B116" s="8"/>
      <c r="C116" s="8"/>
      <c r="D116" s="8"/>
      <c r="E116" s="8"/>
      <c r="F116" s="8"/>
      <c r="G116" s="8"/>
      <c r="H116" s="8"/>
      <c r="I116" s="62"/>
      <c r="J116" s="63" t="s">
        <v>49</v>
      </c>
      <c r="K116" s="55">
        <v>0</v>
      </c>
      <c r="L116" s="63"/>
      <c r="M116" s="55">
        <v>0</v>
      </c>
      <c r="O116" s="55">
        <v>0</v>
      </c>
    </row>
    <row r="117" spans="1:15" x14ac:dyDescent="0.25">
      <c r="A117" s="8" t="s">
        <v>65</v>
      </c>
      <c r="B117" s="8"/>
      <c r="C117" s="8"/>
      <c r="D117" s="8"/>
      <c r="E117" s="8"/>
      <c r="F117" s="8"/>
      <c r="G117" s="8"/>
      <c r="H117" s="8"/>
      <c r="I117" s="62"/>
      <c r="J117" s="63"/>
      <c r="K117" s="55">
        <v>0</v>
      </c>
      <c r="L117" s="63"/>
      <c r="M117" s="55">
        <v>0</v>
      </c>
      <c r="O117" s="55">
        <v>3500</v>
      </c>
    </row>
    <row r="118" spans="1:15" x14ac:dyDescent="0.25">
      <c r="A118" s="8" t="s">
        <v>66</v>
      </c>
      <c r="C118" s="8"/>
      <c r="D118" s="8"/>
      <c r="E118" s="8"/>
      <c r="F118" s="9"/>
      <c r="J118" s="6"/>
      <c r="K118" s="55"/>
      <c r="L118" s="63"/>
      <c r="M118" s="55"/>
      <c r="N118" s="63"/>
      <c r="O118" s="55"/>
    </row>
    <row r="119" spans="1:15" x14ac:dyDescent="0.25">
      <c r="A119" s="8" t="s">
        <v>67</v>
      </c>
      <c r="C119" s="8"/>
      <c r="D119" s="8"/>
      <c r="E119" s="8"/>
      <c r="F119" s="9"/>
      <c r="K119" s="55"/>
      <c r="L119" s="63"/>
      <c r="M119" s="55"/>
      <c r="N119" s="63"/>
      <c r="O119" s="55"/>
    </row>
    <row r="120" spans="1:15" x14ac:dyDescent="0.25">
      <c r="A120" s="8" t="s">
        <v>68</v>
      </c>
      <c r="C120" s="8"/>
      <c r="D120" s="8"/>
      <c r="E120" s="8"/>
      <c r="J120" s="63"/>
      <c r="K120" s="55">
        <v>26665</v>
      </c>
      <c r="L120" s="63"/>
      <c r="M120" s="55">
        <v>26665</v>
      </c>
      <c r="N120" s="8"/>
      <c r="O120" s="55">
        <v>24488</v>
      </c>
    </row>
    <row r="121" spans="1:15" x14ac:dyDescent="0.25">
      <c r="A121" s="8" t="s">
        <v>69</v>
      </c>
      <c r="C121" s="8"/>
      <c r="D121" s="8"/>
      <c r="E121" s="8"/>
      <c r="F121" s="9"/>
      <c r="J121" s="6"/>
      <c r="K121" s="55"/>
      <c r="L121" s="63"/>
      <c r="M121" s="55"/>
      <c r="N121" s="63"/>
      <c r="O121" s="55"/>
    </row>
    <row r="122" spans="1:15" x14ac:dyDescent="0.25">
      <c r="A122" s="8" t="s">
        <v>101</v>
      </c>
      <c r="C122" s="8"/>
      <c r="D122" s="8"/>
      <c r="E122" s="8"/>
      <c r="F122" s="9"/>
      <c r="K122" s="55"/>
      <c r="L122" s="63"/>
      <c r="M122" s="55"/>
      <c r="N122" s="63"/>
      <c r="O122" s="55"/>
    </row>
    <row r="123" spans="1:15" x14ac:dyDescent="0.25">
      <c r="A123" s="8" t="s">
        <v>70</v>
      </c>
      <c r="B123" s="8"/>
      <c r="C123" s="8"/>
      <c r="D123" s="8"/>
      <c r="E123" s="8"/>
      <c r="F123" s="8"/>
      <c r="G123" s="8"/>
      <c r="H123" s="8"/>
      <c r="I123" s="62"/>
      <c r="J123" s="63"/>
      <c r="K123" s="55">
        <v>0</v>
      </c>
      <c r="L123" s="63"/>
      <c r="M123" s="55">
        <v>0</v>
      </c>
      <c r="O123" s="55">
        <v>12423</v>
      </c>
    </row>
    <row r="124" spans="1:15" x14ac:dyDescent="0.25">
      <c r="A124" s="8" t="s">
        <v>51</v>
      </c>
      <c r="C124" s="8"/>
      <c r="D124" s="8"/>
      <c r="E124" s="8"/>
      <c r="F124" s="9"/>
      <c r="J124" s="6" t="s">
        <v>13</v>
      </c>
      <c r="K124" s="61">
        <f>SUM(K115:K120)</f>
        <v>48078</v>
      </c>
      <c r="L124" s="66" t="s">
        <v>13</v>
      </c>
      <c r="M124" s="61">
        <f>SUM(M115:M120)</f>
        <v>48078</v>
      </c>
      <c r="N124" s="66" t="s">
        <v>13</v>
      </c>
      <c r="O124" s="61">
        <f>SUM(O115:O123)</f>
        <v>61824</v>
      </c>
    </row>
    <row r="125" spans="1:15" x14ac:dyDescent="0.25">
      <c r="A125" s="8"/>
      <c r="C125" s="8"/>
      <c r="D125" s="8"/>
      <c r="E125" s="8"/>
      <c r="F125" s="9"/>
      <c r="J125" s="6"/>
      <c r="K125" s="55"/>
      <c r="L125" s="63"/>
      <c r="M125" s="55"/>
      <c r="N125" s="63"/>
      <c r="O125" s="55"/>
    </row>
    <row r="126" spans="1:15" x14ac:dyDescent="0.25">
      <c r="A126" s="8"/>
      <c r="C126" s="8"/>
      <c r="D126" s="8"/>
      <c r="E126" s="8"/>
      <c r="F126" s="9"/>
      <c r="J126" s="6"/>
      <c r="K126" s="55"/>
      <c r="L126" s="67"/>
      <c r="M126" s="55"/>
      <c r="N126" s="67"/>
      <c r="O126" s="55"/>
    </row>
    <row r="127" spans="1:15" ht="15.75" thickBot="1" x14ac:dyDescent="0.3">
      <c r="A127" s="8" t="s">
        <v>71</v>
      </c>
      <c r="C127" s="8"/>
      <c r="D127" s="8"/>
      <c r="E127" s="8"/>
      <c r="F127" s="9"/>
      <c r="J127" s="6" t="s">
        <v>13</v>
      </c>
      <c r="K127" s="69">
        <f>SUM(K124,K97,K82,K65)</f>
        <v>108276</v>
      </c>
      <c r="L127" s="6" t="s">
        <v>13</v>
      </c>
      <c r="M127" s="69">
        <f>SUM(M124,M97,M82,M65)</f>
        <v>108276</v>
      </c>
      <c r="N127" s="6" t="s">
        <v>13</v>
      </c>
      <c r="O127" s="69">
        <f>SUM(O124,O97,O82,O73,O65)</f>
        <v>136845</v>
      </c>
    </row>
    <row r="128" spans="1:15" ht="15.75" thickTop="1" x14ac:dyDescent="0.25">
      <c r="A128" s="8"/>
      <c r="C128" s="8"/>
      <c r="D128" s="8"/>
      <c r="E128" s="8"/>
      <c r="F128" s="9"/>
      <c r="J128" s="6"/>
      <c r="K128" s="67"/>
      <c r="L128" s="6"/>
      <c r="M128" s="67"/>
      <c r="N128" s="6"/>
      <c r="O128" s="67"/>
    </row>
    <row r="129" spans="1:15" x14ac:dyDescent="0.25">
      <c r="A129" s="47" t="s">
        <v>72</v>
      </c>
      <c r="C129" s="8"/>
      <c r="D129" s="8"/>
      <c r="E129" s="8"/>
      <c r="F129" s="9"/>
      <c r="K129" s="67"/>
      <c r="L129" s="67"/>
      <c r="M129" s="7"/>
      <c r="N129" s="67"/>
      <c r="O129" s="6"/>
    </row>
    <row r="130" spans="1:15" x14ac:dyDescent="0.25">
      <c r="A130" s="48"/>
    </row>
    <row r="131" spans="1:15" ht="15.75" x14ac:dyDescent="0.25">
      <c r="A131" s="1" t="str">
        <f>+A1</f>
        <v>NORTH CAROLINA TOBACCO FOUNDATION, INC.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2" t="str">
        <f>+A2</f>
        <v>Request for Support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 t="str">
        <f>+A3</f>
        <v>2015-16 Fiscal Year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5"/>
      <c r="B134" s="5"/>
      <c r="C134" s="5"/>
      <c r="D134" s="5"/>
      <c r="E134" s="5"/>
      <c r="F134" s="5"/>
      <c r="G134" s="5"/>
      <c r="H134" s="5"/>
      <c r="I134" s="7"/>
      <c r="K134" s="5"/>
      <c r="L134" s="5"/>
      <c r="M134" s="5"/>
      <c r="N134" s="5"/>
      <c r="O134" s="5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7"/>
      <c r="K135" s="5"/>
      <c r="L135" s="5"/>
      <c r="M135" s="5"/>
      <c r="N135" s="5"/>
      <c r="O135" s="5"/>
    </row>
    <row r="136" spans="1:15" x14ac:dyDescent="0.25">
      <c r="E136" s="5"/>
      <c r="O136" s="49" t="s">
        <v>73</v>
      </c>
    </row>
    <row r="137" spans="1:15" x14ac:dyDescent="0.25">
      <c r="E137" s="5"/>
      <c r="O137" s="49" t="s">
        <v>74</v>
      </c>
    </row>
    <row r="138" spans="1:15" x14ac:dyDescent="0.25">
      <c r="E138" s="5"/>
      <c r="M138" s="5" t="s">
        <v>3</v>
      </c>
      <c r="O138" s="6"/>
    </row>
    <row r="139" spans="1:15" x14ac:dyDescent="0.25">
      <c r="E139" s="50"/>
      <c r="F139" s="9"/>
      <c r="K139" s="51" t="s">
        <v>4</v>
      </c>
      <c r="L139" s="52"/>
      <c r="M139" s="5" t="s">
        <v>5</v>
      </c>
      <c r="N139" s="52"/>
      <c r="O139" s="5" t="str">
        <f>O$8</f>
        <v>Requested</v>
      </c>
    </row>
    <row r="140" spans="1:15" x14ac:dyDescent="0.25">
      <c r="A140" s="16" t="s">
        <v>75</v>
      </c>
      <c r="B140" s="8"/>
      <c r="E140" s="8"/>
      <c r="F140" s="9"/>
      <c r="K140" s="51" t="s">
        <v>7</v>
      </c>
      <c r="L140" s="52"/>
      <c r="M140" s="5" t="s">
        <v>7</v>
      </c>
      <c r="N140" s="52"/>
      <c r="O140" s="5" t="str">
        <f>O$9</f>
        <v>Budget</v>
      </c>
    </row>
    <row r="141" spans="1:15" x14ac:dyDescent="0.25">
      <c r="A141" s="10" t="s">
        <v>76</v>
      </c>
      <c r="B141" s="11"/>
      <c r="C141" s="8"/>
      <c r="D141" s="8"/>
      <c r="E141" s="8"/>
      <c r="F141" s="9"/>
      <c r="K141" s="53" t="str">
        <f>K$10</f>
        <v>2014-15</v>
      </c>
      <c r="L141" s="52"/>
      <c r="M141" s="53" t="str">
        <f>M$10</f>
        <v>2014-15</v>
      </c>
      <c r="N141" s="52"/>
      <c r="O141" s="53" t="str">
        <f>O$10</f>
        <v>2015-16</v>
      </c>
    </row>
    <row r="142" spans="1:15" x14ac:dyDescent="0.25">
      <c r="A142" s="4" t="s">
        <v>77</v>
      </c>
      <c r="E142" s="8"/>
      <c r="J142" s="20"/>
      <c r="K142" s="70"/>
      <c r="L142" s="19"/>
      <c r="M142" s="17"/>
      <c r="N142" s="19"/>
      <c r="O142" s="17"/>
    </row>
    <row r="143" spans="1:15" x14ac:dyDescent="0.25">
      <c r="B143" s="4" t="s">
        <v>78</v>
      </c>
      <c r="E143" s="8"/>
      <c r="F143" s="71"/>
      <c r="J143" s="19" t="s">
        <v>13</v>
      </c>
      <c r="K143" s="70">
        <v>2000</v>
      </c>
      <c r="L143" s="19" t="s">
        <v>13</v>
      </c>
      <c r="M143" s="70">
        <v>2000</v>
      </c>
      <c r="N143" s="19" t="s">
        <v>13</v>
      </c>
      <c r="O143" s="70">
        <v>2000</v>
      </c>
    </row>
    <row r="144" spans="1:15" x14ac:dyDescent="0.25">
      <c r="A144" s="4" t="s">
        <v>79</v>
      </c>
      <c r="E144" s="8"/>
      <c r="F144" s="71"/>
      <c r="J144" s="20"/>
      <c r="K144" s="70">
        <v>10000</v>
      </c>
      <c r="L144" s="19"/>
      <c r="M144" s="70">
        <v>10000</v>
      </c>
      <c r="N144" s="17"/>
      <c r="O144" s="70">
        <v>10000</v>
      </c>
    </row>
    <row r="145" spans="1:15" x14ac:dyDescent="0.25">
      <c r="A145" s="4" t="s">
        <v>80</v>
      </c>
      <c r="E145" s="8"/>
      <c r="F145" s="71"/>
      <c r="J145" s="19"/>
      <c r="K145" s="70">
        <v>5000</v>
      </c>
      <c r="L145" s="19"/>
      <c r="M145" s="70">
        <v>5000</v>
      </c>
      <c r="N145" s="19"/>
      <c r="O145" s="70">
        <v>6500</v>
      </c>
    </row>
    <row r="146" spans="1:15" x14ac:dyDescent="0.25">
      <c r="A146" s="4" t="s">
        <v>81</v>
      </c>
      <c r="E146" s="8"/>
      <c r="F146" s="71"/>
      <c r="J146" s="19"/>
      <c r="K146" s="70">
        <v>2500</v>
      </c>
      <c r="L146" s="19"/>
      <c r="M146" s="70">
        <v>2500</v>
      </c>
      <c r="N146" s="19"/>
      <c r="O146" s="70">
        <v>2500</v>
      </c>
    </row>
    <row r="147" spans="1:15" x14ac:dyDescent="0.25">
      <c r="A147" s="4" t="s">
        <v>82</v>
      </c>
      <c r="E147" s="8"/>
      <c r="F147" s="71"/>
      <c r="J147" s="19"/>
      <c r="K147" s="70">
        <v>1000</v>
      </c>
      <c r="L147" s="19"/>
      <c r="M147" s="70">
        <v>1000</v>
      </c>
      <c r="N147" s="19"/>
      <c r="O147" s="70">
        <v>1000</v>
      </c>
    </row>
    <row r="148" spans="1:15" x14ac:dyDescent="0.25">
      <c r="A148" s="4" t="s">
        <v>83</v>
      </c>
      <c r="E148" s="8"/>
      <c r="F148" s="71"/>
      <c r="J148" s="19"/>
      <c r="K148" s="70">
        <v>2500</v>
      </c>
      <c r="L148" s="19"/>
      <c r="M148" s="70">
        <v>2500</v>
      </c>
      <c r="N148" s="19"/>
      <c r="O148" s="70">
        <v>4000</v>
      </c>
    </row>
    <row r="149" spans="1:15" x14ac:dyDescent="0.25">
      <c r="A149" s="4" t="s">
        <v>84</v>
      </c>
      <c r="E149" s="8"/>
      <c r="F149" s="71"/>
      <c r="J149" s="19"/>
      <c r="K149" s="70">
        <v>5250</v>
      </c>
      <c r="L149" s="19"/>
      <c r="M149" s="70">
        <v>5250</v>
      </c>
      <c r="N149" s="17"/>
      <c r="O149" s="70">
        <v>5500</v>
      </c>
    </row>
    <row r="150" spans="1:15" x14ac:dyDescent="0.25">
      <c r="A150" s="4" t="s">
        <v>85</v>
      </c>
      <c r="E150" s="8"/>
      <c r="F150" s="71"/>
      <c r="J150" s="19"/>
      <c r="K150" s="25">
        <v>1750</v>
      </c>
      <c r="L150" s="22"/>
      <c r="M150" s="25">
        <v>1750</v>
      </c>
      <c r="N150" s="22"/>
      <c r="O150" s="25">
        <v>2250</v>
      </c>
    </row>
    <row r="151" spans="1:15" x14ac:dyDescent="0.25">
      <c r="A151" s="4" t="s">
        <v>86</v>
      </c>
      <c r="E151" s="8"/>
      <c r="F151" s="25"/>
      <c r="J151" s="19"/>
      <c r="K151" s="23">
        <v>4000</v>
      </c>
      <c r="L151" s="19"/>
      <c r="M151" s="23">
        <v>4000</v>
      </c>
      <c r="N151" s="19"/>
      <c r="O151" s="23">
        <v>4000</v>
      </c>
    </row>
    <row r="152" spans="1:15" x14ac:dyDescent="0.25">
      <c r="A152" s="4" t="s">
        <v>87</v>
      </c>
      <c r="E152" s="8"/>
      <c r="F152" s="25"/>
      <c r="J152" s="19"/>
      <c r="K152" s="23">
        <v>2500</v>
      </c>
      <c r="L152" s="19"/>
      <c r="M152" s="23">
        <v>2500</v>
      </c>
      <c r="N152" s="19"/>
      <c r="O152" s="23">
        <v>0</v>
      </c>
    </row>
    <row r="153" spans="1:15" x14ac:dyDescent="0.25">
      <c r="A153" s="4" t="s">
        <v>88</v>
      </c>
      <c r="E153" s="8"/>
      <c r="F153" s="25"/>
      <c r="J153" s="19"/>
      <c r="K153" s="23">
        <v>0</v>
      </c>
      <c r="L153" s="19"/>
      <c r="M153" s="23">
        <v>0</v>
      </c>
      <c r="N153" s="19"/>
      <c r="O153" s="23">
        <v>2500</v>
      </c>
    </row>
    <row r="154" spans="1:15" x14ac:dyDescent="0.25">
      <c r="A154" s="4" t="s">
        <v>89</v>
      </c>
      <c r="E154" s="8"/>
      <c r="F154" s="25"/>
      <c r="J154" s="19"/>
      <c r="K154" s="23">
        <v>2664</v>
      </c>
      <c r="L154" s="19"/>
      <c r="M154" s="23">
        <v>2664</v>
      </c>
      <c r="N154" s="19"/>
      <c r="O154" s="23">
        <v>3000</v>
      </c>
    </row>
    <row r="155" spans="1:15" ht="15.75" thickBot="1" x14ac:dyDescent="0.3">
      <c r="A155" s="15" t="s">
        <v>90</v>
      </c>
      <c r="E155" s="18"/>
      <c r="F155" s="22"/>
      <c r="J155" s="19" t="s">
        <v>13</v>
      </c>
      <c r="K155" s="72">
        <f>SUM(K143:K154)</f>
        <v>39164</v>
      </c>
      <c r="L155" s="19" t="s">
        <v>13</v>
      </c>
      <c r="M155" s="72">
        <f>SUM(M143:M154)</f>
        <v>39164</v>
      </c>
      <c r="N155" s="19" t="s">
        <v>13</v>
      </c>
      <c r="O155" s="72">
        <f>SUM(O143:O154)</f>
        <v>43250</v>
      </c>
    </row>
    <row r="156" spans="1:15" ht="15.75" thickTop="1" x14ac:dyDescent="0.25">
      <c r="F156" s="8"/>
    </row>
    <row r="158" spans="1:15" x14ac:dyDescent="0.25">
      <c r="A158" s="48"/>
      <c r="B158" s="48"/>
      <c r="C158" s="48"/>
      <c r="D158" s="48"/>
      <c r="E158" s="48"/>
      <c r="F158" s="48"/>
      <c r="G158" s="48"/>
      <c r="H158" s="48"/>
      <c r="I158" s="73"/>
      <c r="J158" s="74"/>
      <c r="K158" s="48"/>
      <c r="L158" s="48"/>
      <c r="M158" s="48"/>
      <c r="N158" s="48"/>
      <c r="O158" s="48"/>
    </row>
    <row r="159" spans="1:15" x14ac:dyDescent="0.25">
      <c r="A159" s="48"/>
      <c r="B159" s="48"/>
      <c r="C159" s="48"/>
      <c r="D159" s="48"/>
      <c r="E159" s="48"/>
      <c r="F159" s="48"/>
      <c r="G159" s="48"/>
      <c r="H159" s="48"/>
      <c r="I159" s="73"/>
      <c r="J159" s="74"/>
      <c r="K159" s="48"/>
      <c r="L159" s="48"/>
      <c r="M159" s="48"/>
      <c r="N159" s="48"/>
      <c r="O159" s="48"/>
    </row>
    <row r="160" spans="1:15" x14ac:dyDescent="0.25">
      <c r="A160" s="46"/>
    </row>
    <row r="162" spans="1:1" x14ac:dyDescent="0.25">
      <c r="A162" s="75"/>
    </row>
    <row r="167" spans="1:1" x14ac:dyDescent="0.25">
      <c r="A167" s="75"/>
    </row>
  </sheetData>
  <pageMargins left="0.35" right="0.23" top="0.43" bottom="0.36" header="0.3" footer="0.3"/>
  <pageSetup scale="99" fitToHeight="0" orientation="portrait" r:id="rId1"/>
  <rowBreaks count="2" manualBreakCount="2">
    <brk id="49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CALS CAAT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depiercy</dc:creator>
  <cp:lastModifiedBy>pcbyingt</cp:lastModifiedBy>
  <cp:lastPrinted>2015-03-11T17:35:15Z</cp:lastPrinted>
  <dcterms:created xsi:type="dcterms:W3CDTF">2015-02-18T18:57:36Z</dcterms:created>
  <dcterms:modified xsi:type="dcterms:W3CDTF">2015-03-16T17:33:56Z</dcterms:modified>
</cp:coreProperties>
</file>